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10884"/>
  </bookViews>
  <sheets>
    <sheet name="資金運用計画表簡単シート (フォーム)" sheetId="3" r:id="rId1"/>
    <sheet name="資金運用計画表簡単シート" sheetId="1" r:id="rId2"/>
    <sheet name="Sheet2" sheetId="2" r:id="rId3"/>
  </sheets>
  <calcPr calcId="144525"/>
</workbook>
</file>

<file path=xl/sharedStrings.xml><?xml version="1.0" encoding="utf-8"?>
<sst xmlns="http://schemas.openxmlformats.org/spreadsheetml/2006/main" count="64">
  <si>
    <t>資金運用計画表</t>
  </si>
  <si>
    <t>期間：　　　　　　　　～</t>
  </si>
  <si>
    <t>（単位：千円）</t>
  </si>
  <si>
    <t>使   途</t>
  </si>
  <si>
    <t>源   泉</t>
  </si>
  <si>
    <t>固定資金</t>
  </si>
  <si>
    <t>１．（前期分の利益処分）</t>
  </si>
  <si>
    <t>１．期首現金 ・ 流動預金</t>
  </si>
  <si>
    <t>　(1)　法人税等</t>
  </si>
  <si>
    <t>２．当期経常利益</t>
  </si>
  <si>
    <t>　(2)　支払配当金</t>
  </si>
  <si>
    <t>３．当期減価償却費</t>
  </si>
  <si>
    <t>　(3)　役員賞与</t>
  </si>
  <si>
    <t>４．前期予定納税</t>
  </si>
  <si>
    <t>２．当期予定納税</t>
  </si>
  <si>
    <t>５．当期設備購入支払手形</t>
  </si>
  <si>
    <t>３．長期借入金返済</t>
  </si>
  <si>
    <t>６．増資</t>
  </si>
  <si>
    <t>４．前期設備購入支払手形決済</t>
  </si>
  <si>
    <t>７．その他</t>
  </si>
  <si>
    <t>５．（当期設備投資）</t>
  </si>
  <si>
    <t>８．長期借入金</t>
  </si>
  <si>
    <t>　(1)　機械等</t>
  </si>
  <si>
    <t>　(2)　土地</t>
  </si>
  <si>
    <t>６．その他</t>
  </si>
  <si>
    <t>７．固定資金余裕</t>
  </si>
  <si>
    <t>計</t>
  </si>
  <si>
    <t>運転資金</t>
  </si>
  <si>
    <t>１．受取手形増加</t>
  </si>
  <si>
    <t>１．固定資金余裕</t>
  </si>
  <si>
    <t>２．売掛金増加</t>
  </si>
  <si>
    <t>２．支払手形増加</t>
  </si>
  <si>
    <t>３．（棚卸資産増加）</t>
  </si>
  <si>
    <t>３．買掛金増加</t>
  </si>
  <si>
    <t>　(1)　製品・商品</t>
  </si>
  <si>
    <t>４．割引手形増加</t>
  </si>
  <si>
    <t>　(2)　原材料</t>
  </si>
  <si>
    <t>５．短期借入金</t>
  </si>
  <si>
    <t>　(3)　仕掛品</t>
  </si>
  <si>
    <t>４．固定預金</t>
  </si>
  <si>
    <t>５．短期借入金返済</t>
  </si>
  <si>
    <t>７．期末現金 ・ 流動預金</t>
  </si>
  <si>
    <t>（来期利益計画）</t>
  </si>
  <si>
    <t>目標売上高</t>
  </si>
  <si>
    <t>千円</t>
  </si>
  <si>
    <t>　（目標成長率）</t>
  </si>
  <si>
    <t>目標経常利益</t>
  </si>
  <si>
    <t>　（目標経常利益率）</t>
  </si>
  <si>
    <t>（前期決算）</t>
  </si>
  <si>
    <t>売上高</t>
  </si>
  <si>
    <t>経常利益</t>
  </si>
  <si>
    <t>受取手形期末残高</t>
  </si>
  <si>
    <t>割引手形期末残高</t>
  </si>
  <si>
    <t>売掛金期末残高</t>
  </si>
  <si>
    <t>棚卸資産期末残高</t>
  </si>
  <si>
    <t>支払手形期末残高</t>
  </si>
  <si>
    <t>買掛金期末残高</t>
  </si>
  <si>
    <t>（営業用財産増減推計）</t>
  </si>
  <si>
    <t>❶前期期末残高</t>
  </si>
  <si>
    <t>❷前期回転率</t>
  </si>
  <si>
    <t>※売上高÷期末残高</t>
  </si>
  <si>
    <t>❸当期末残高</t>
  </si>
  <si>
    <t>※目標売上高÷回転率</t>
  </si>
  <si>
    <t>❹増減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</si>
</sst>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0.0%"/>
    <numFmt numFmtId="178" formatCode="#,##0;&quot;▲ &quot;#,##0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</numFmts>
  <fonts count="29">
    <font>
      <sz val="11"/>
      <color theme="1"/>
      <name val="游ゴシック"/>
      <charset val="128"/>
      <scheme val="minor"/>
    </font>
    <font>
      <b/>
      <sz val="11"/>
      <color theme="1"/>
      <name val="Meiryo UI"/>
      <charset val="128"/>
    </font>
    <font>
      <b/>
      <sz val="11"/>
      <color rgb="FF0066FF"/>
      <name val="Meiryo UI"/>
      <charset val="128"/>
    </font>
    <font>
      <b/>
      <sz val="22"/>
      <color theme="1"/>
      <name val="Meiryo UI"/>
      <charset val="128"/>
    </font>
    <font>
      <b/>
      <sz val="11"/>
      <color rgb="FFFF0000"/>
      <name val="Meiryo UI"/>
      <charset val="128"/>
    </font>
    <font>
      <b/>
      <sz val="22"/>
      <color rgb="FFFF0000"/>
      <name val="Meiryo UI"/>
      <charset val="128"/>
    </font>
    <font>
      <b/>
      <sz val="12"/>
      <color rgb="FFFF0000"/>
      <name val="Meiryo UI"/>
      <charset val="128"/>
    </font>
    <font>
      <b/>
      <sz val="11"/>
      <name val="Meiryo UI"/>
      <charset val="128"/>
    </font>
    <font>
      <b/>
      <sz val="11"/>
      <color rgb="FFFF00FF"/>
      <name val="Meiryo UI"/>
      <charset val="128"/>
    </font>
    <font>
      <sz val="11"/>
      <color theme="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theme="1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2" fillId="28" borderId="33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2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7" borderId="34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0" fillId="27" borderId="33" applyNumberForma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2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1" applyNumberFormat="1" applyFont="1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3" fillId="0" borderId="0" xfId="0" applyFont="1">
      <alignment vertical="center"/>
    </xf>
    <xf numFmtId="178" fontId="1" fillId="0" borderId="0" xfId="1" applyNumberFormat="1" applyFont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1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1" fillId="2" borderId="6" xfId="0" applyFont="1" applyFill="1" applyBorder="1">
      <alignment vertical="center"/>
    </xf>
    <xf numFmtId="178" fontId="1" fillId="2" borderId="7" xfId="1" applyNumberFormat="1" applyFont="1" applyFill="1" applyBorder="1">
      <alignment vertical="center"/>
    </xf>
    <xf numFmtId="0" fontId="1" fillId="3" borderId="8" xfId="0" applyFont="1" applyFill="1" applyBorder="1">
      <alignment vertical="center"/>
    </xf>
    <xf numFmtId="178" fontId="1" fillId="3" borderId="9" xfId="1" applyNumberFormat="1" applyFont="1" applyFill="1" applyBorder="1">
      <alignment vertical="center"/>
    </xf>
    <xf numFmtId="0" fontId="1" fillId="2" borderId="10" xfId="0" applyFont="1" applyFill="1" applyBorder="1">
      <alignment vertical="center"/>
    </xf>
    <xf numFmtId="178" fontId="1" fillId="2" borderId="11" xfId="1" applyNumberFormat="1" applyFont="1" applyFill="1" applyBorder="1">
      <alignment vertical="center"/>
    </xf>
    <xf numFmtId="0" fontId="1" fillId="3" borderId="12" xfId="0" applyFont="1" applyFill="1" applyBorder="1">
      <alignment vertical="center"/>
    </xf>
    <xf numFmtId="178" fontId="1" fillId="3" borderId="13" xfId="1" applyNumberFormat="1" applyFont="1" applyFill="1" applyBorder="1">
      <alignment vertical="center"/>
    </xf>
    <xf numFmtId="177" fontId="2" fillId="0" borderId="0" xfId="1" applyNumberFormat="1" applyFont="1">
      <alignment vertical="center"/>
    </xf>
    <xf numFmtId="0" fontId="6" fillId="2" borderId="6" xfId="0" applyFont="1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178" fontId="7" fillId="2" borderId="15" xfId="1" applyNumberFormat="1" applyFont="1" applyFill="1" applyBorder="1">
      <alignment vertical="center"/>
    </xf>
    <xf numFmtId="0" fontId="7" fillId="3" borderId="16" xfId="0" applyFont="1" applyFill="1" applyBorder="1" applyAlignment="1">
      <alignment horizontal="center" vertical="center"/>
    </xf>
    <xf numFmtId="178" fontId="1" fillId="3" borderId="17" xfId="1" applyNumberFormat="1" applyFont="1" applyFill="1" applyBorder="1">
      <alignment vertical="center"/>
    </xf>
    <xf numFmtId="0" fontId="5" fillId="0" borderId="18" xfId="0" applyFont="1" applyBorder="1" applyAlignment="1">
      <alignment horizontal="center" vertical="center" textRotation="255"/>
    </xf>
    <xf numFmtId="0" fontId="1" fillId="4" borderId="14" xfId="0" applyFont="1" applyFill="1" applyBorder="1">
      <alignment vertical="center"/>
    </xf>
    <xf numFmtId="178" fontId="1" fillId="4" borderId="15" xfId="1" applyNumberFormat="1" applyFont="1" applyFill="1" applyBorder="1">
      <alignment vertical="center"/>
    </xf>
    <xf numFmtId="0" fontId="6" fillId="5" borderId="16" xfId="0" applyFont="1" applyFill="1" applyBorder="1">
      <alignment vertical="center"/>
    </xf>
    <xf numFmtId="178" fontId="1" fillId="5" borderId="17" xfId="1" applyNumberFormat="1" applyFont="1" applyFill="1" applyBorder="1">
      <alignment vertical="center"/>
    </xf>
    <xf numFmtId="0" fontId="5" fillId="0" borderId="19" xfId="0" applyFont="1" applyBorder="1" applyAlignment="1">
      <alignment horizontal="center" vertical="center" textRotation="255"/>
    </xf>
    <xf numFmtId="0" fontId="1" fillId="4" borderId="10" xfId="0" applyFont="1" applyFill="1" applyBorder="1">
      <alignment vertical="center"/>
    </xf>
    <xf numFmtId="178" fontId="1" fillId="4" borderId="11" xfId="1" applyNumberFormat="1" applyFont="1" applyFill="1" applyBorder="1">
      <alignment vertical="center"/>
    </xf>
    <xf numFmtId="0" fontId="1" fillId="5" borderId="12" xfId="0" applyFont="1" applyFill="1" applyBorder="1">
      <alignment vertical="center"/>
    </xf>
    <xf numFmtId="178" fontId="1" fillId="5" borderId="13" xfId="1" applyNumberFormat="1" applyFont="1" applyFill="1" applyBorder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1" fillId="4" borderId="6" xfId="0" applyFont="1" applyFill="1" applyBorder="1">
      <alignment vertical="center"/>
    </xf>
    <xf numFmtId="178" fontId="1" fillId="4" borderId="7" xfId="1" applyNumberFormat="1" applyFont="1" applyFill="1" applyBorder="1">
      <alignment vertical="center"/>
    </xf>
    <xf numFmtId="0" fontId="1" fillId="5" borderId="8" xfId="0" applyFont="1" applyFill="1" applyBorder="1">
      <alignment vertical="center"/>
    </xf>
    <xf numFmtId="178" fontId="1" fillId="5" borderId="9" xfId="1" applyNumberFormat="1" applyFont="1" applyFill="1" applyBorder="1">
      <alignment vertical="center"/>
    </xf>
    <xf numFmtId="0" fontId="5" fillId="0" borderId="20" xfId="0" applyFont="1" applyBorder="1" applyAlignment="1">
      <alignment horizontal="center" vertical="center" textRotation="255"/>
    </xf>
    <xf numFmtId="0" fontId="1" fillId="4" borderId="21" xfId="0" applyFont="1" applyFill="1" applyBorder="1" applyAlignment="1">
      <alignment horizontal="center" vertical="center"/>
    </xf>
    <xf numFmtId="178" fontId="1" fillId="4" borderId="22" xfId="1" applyNumberFormat="1" applyFont="1" applyFill="1" applyBorder="1">
      <alignment vertical="center"/>
    </xf>
    <xf numFmtId="0" fontId="1" fillId="5" borderId="23" xfId="0" applyFont="1" applyFill="1" applyBorder="1" applyAlignment="1">
      <alignment horizontal="center" vertical="center"/>
    </xf>
    <xf numFmtId="178" fontId="1" fillId="5" borderId="24" xfId="1" applyNumberFormat="1" applyFont="1" applyFill="1" applyBorder="1">
      <alignment vertical="center"/>
    </xf>
    <xf numFmtId="38" fontId="4" fillId="0" borderId="25" xfId="1" applyFont="1" applyBorder="1">
      <alignment vertical="center"/>
    </xf>
    <xf numFmtId="177" fontId="4" fillId="0" borderId="0" xfId="9" applyNumberFormat="1" applyFont="1">
      <alignment vertical="center"/>
    </xf>
    <xf numFmtId="38" fontId="2" fillId="0" borderId="25" xfId="1" applyFont="1" applyBorder="1">
      <alignment vertical="center"/>
    </xf>
    <xf numFmtId="38" fontId="2" fillId="0" borderId="26" xfId="1" applyFont="1" applyBorder="1">
      <alignment vertical="center"/>
    </xf>
    <xf numFmtId="0" fontId="2" fillId="0" borderId="0" xfId="0" applyFont="1" applyBorder="1">
      <alignment vertical="center"/>
    </xf>
    <xf numFmtId="38" fontId="8" fillId="0" borderId="25" xfId="1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F00FF"/>
      <color rgb="000066FF"/>
      <color rgb="00FFCCFF"/>
      <color rgb="00FFFFCC"/>
      <color rgb="00CCFFCC"/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abSelected="1" zoomScale="120" zoomScaleNormal="120" workbookViewId="0">
      <selection activeCell="A4" sqref="A4:A16"/>
    </sheetView>
  </sheetViews>
  <sheetFormatPr defaultColWidth="9" defaultRowHeight="18" outlineLevelCol="4"/>
  <cols>
    <col min="1" max="1" width="7.66666666666667" style="1" customWidth="1"/>
    <col min="2" max="2" width="32.25" style="1" customWidth="1"/>
    <col min="3" max="3" width="13.375" style="2" customWidth="1"/>
    <col min="4" max="4" width="31.625" style="1" customWidth="1"/>
    <col min="5" max="5" width="14.75" style="2" customWidth="1"/>
    <col min="6" max="16378" width="9" style="1"/>
  </cols>
  <sheetData>
    <row r="1" ht="37" customHeight="1" spans="1:1">
      <c r="A1" s="5" t="s">
        <v>0</v>
      </c>
    </row>
    <row r="2" ht="19.5" customHeight="1" spans="2:5">
      <c r="B2" s="1" t="s">
        <v>1</v>
      </c>
      <c r="E2" s="6" t="s">
        <v>2</v>
      </c>
    </row>
    <row r="3" ht="34.5" customHeight="1" spans="1:5">
      <c r="A3" s="9"/>
      <c r="B3" s="10" t="s">
        <v>3</v>
      </c>
      <c r="C3" s="10"/>
      <c r="D3" s="11" t="s">
        <v>4</v>
      </c>
      <c r="E3" s="12"/>
    </row>
    <row r="4" ht="21.95" customHeight="1" spans="1:5">
      <c r="A4" s="13" t="s">
        <v>5</v>
      </c>
      <c r="B4" s="14" t="s">
        <v>6</v>
      </c>
      <c r="C4" s="15"/>
      <c r="D4" s="16" t="s">
        <v>7</v>
      </c>
      <c r="E4" s="17"/>
    </row>
    <row r="5" ht="21.95" customHeight="1" spans="1:5">
      <c r="A5" s="13"/>
      <c r="B5" s="18" t="s">
        <v>8</v>
      </c>
      <c r="C5" s="19"/>
      <c r="D5" s="20" t="s">
        <v>9</v>
      </c>
      <c r="E5" s="21"/>
    </row>
    <row r="6" ht="21.95" customHeight="1" spans="1:5">
      <c r="A6" s="13"/>
      <c r="B6" s="18" t="s">
        <v>10</v>
      </c>
      <c r="C6" s="19"/>
      <c r="D6" s="20" t="s">
        <v>11</v>
      </c>
      <c r="E6" s="21"/>
    </row>
    <row r="7" ht="21.95" customHeight="1" spans="1:5">
      <c r="A7" s="13"/>
      <c r="B7" s="18" t="s">
        <v>12</v>
      </c>
      <c r="C7" s="19"/>
      <c r="D7" s="20" t="s">
        <v>13</v>
      </c>
      <c r="E7" s="21"/>
    </row>
    <row r="8" ht="21.95" customHeight="1" spans="1:5">
      <c r="A8" s="13"/>
      <c r="B8" s="18" t="s">
        <v>14</v>
      </c>
      <c r="C8" s="19"/>
      <c r="D8" s="20" t="s">
        <v>15</v>
      </c>
      <c r="E8" s="21"/>
    </row>
    <row r="9" ht="21.95" customHeight="1" spans="1:5">
      <c r="A9" s="13"/>
      <c r="B9" s="18" t="s">
        <v>16</v>
      </c>
      <c r="C9" s="19"/>
      <c r="D9" s="20" t="s">
        <v>17</v>
      </c>
      <c r="E9" s="21"/>
    </row>
    <row r="10" ht="21.95" customHeight="1" spans="1:5">
      <c r="A10" s="13"/>
      <c r="B10" s="18" t="s">
        <v>18</v>
      </c>
      <c r="C10" s="19"/>
      <c r="D10" s="20" t="s">
        <v>19</v>
      </c>
      <c r="E10" s="21"/>
    </row>
    <row r="11" ht="21.95" customHeight="1" spans="1:5">
      <c r="A11" s="13"/>
      <c r="B11" s="18" t="s">
        <v>20</v>
      </c>
      <c r="C11" s="19"/>
      <c r="D11" s="20" t="s">
        <v>21</v>
      </c>
      <c r="E11" s="21"/>
    </row>
    <row r="12" ht="21.95" customHeight="1" spans="1:5">
      <c r="A12" s="13"/>
      <c r="B12" s="18" t="s">
        <v>22</v>
      </c>
      <c r="C12" s="19"/>
      <c r="D12" s="20"/>
      <c r="E12" s="21"/>
    </row>
    <row r="13" ht="21.95" customHeight="1" spans="1:5">
      <c r="A13" s="13"/>
      <c r="B13" s="18" t="s">
        <v>23</v>
      </c>
      <c r="C13" s="19"/>
      <c r="D13" s="20"/>
      <c r="E13" s="21"/>
    </row>
    <row r="14" ht="21.95" customHeight="1" spans="1:5">
      <c r="A14" s="13"/>
      <c r="B14" s="18" t="s">
        <v>24</v>
      </c>
      <c r="C14" s="19"/>
      <c r="D14" s="20"/>
      <c r="E14" s="21"/>
    </row>
    <row r="15" ht="21.95" customHeight="1" spans="1:5">
      <c r="A15" s="13"/>
      <c r="B15" s="23" t="s">
        <v>25</v>
      </c>
      <c r="C15" s="15"/>
      <c r="D15" s="16"/>
      <c r="E15" s="17"/>
    </row>
    <row r="16" ht="21.95" customHeight="1" spans="1:5">
      <c r="A16" s="13"/>
      <c r="B16" s="24" t="s">
        <v>26</v>
      </c>
      <c r="C16" s="25">
        <f>SUM(C4:C15)-C4-C11</f>
        <v>0</v>
      </c>
      <c r="D16" s="26" t="s">
        <v>26</v>
      </c>
      <c r="E16" s="27">
        <f>SUM(E4:E15)</f>
        <v>0</v>
      </c>
    </row>
    <row r="17" ht="21.95" customHeight="1" spans="1:5">
      <c r="A17" s="28" t="s">
        <v>27</v>
      </c>
      <c r="B17" s="29" t="s">
        <v>28</v>
      </c>
      <c r="C17" s="30"/>
      <c r="D17" s="31" t="s">
        <v>29</v>
      </c>
      <c r="E17" s="32"/>
    </row>
    <row r="18" ht="21.95" customHeight="1" spans="1:5">
      <c r="A18" s="33"/>
      <c r="B18" s="34" t="s">
        <v>30</v>
      </c>
      <c r="C18" s="35"/>
      <c r="D18" s="36" t="s">
        <v>31</v>
      </c>
      <c r="E18" s="37"/>
    </row>
    <row r="19" ht="21.95" customHeight="1" spans="1:5">
      <c r="A19" s="33"/>
      <c r="B19" s="34" t="s">
        <v>32</v>
      </c>
      <c r="C19" s="35"/>
      <c r="D19" s="36" t="s">
        <v>33</v>
      </c>
      <c r="E19" s="37"/>
    </row>
    <row r="20" ht="21.95" customHeight="1" spans="1:5">
      <c r="A20" s="33"/>
      <c r="B20" s="34" t="s">
        <v>34</v>
      </c>
      <c r="C20" s="35"/>
      <c r="D20" s="36" t="s">
        <v>35</v>
      </c>
      <c r="E20" s="37"/>
    </row>
    <row r="21" ht="21.95" customHeight="1" spans="1:5">
      <c r="A21" s="33"/>
      <c r="B21" s="34" t="s">
        <v>36</v>
      </c>
      <c r="C21" s="35"/>
      <c r="D21" s="36" t="s">
        <v>37</v>
      </c>
      <c r="E21" s="37"/>
    </row>
    <row r="22" ht="21.95" customHeight="1" spans="1:5">
      <c r="A22" s="33"/>
      <c r="B22" s="34" t="s">
        <v>38</v>
      </c>
      <c r="C22" s="35"/>
      <c r="D22" s="36"/>
      <c r="E22" s="37"/>
    </row>
    <row r="23" ht="21.95" customHeight="1" spans="1:5">
      <c r="A23" s="33"/>
      <c r="B23" s="34" t="s">
        <v>39</v>
      </c>
      <c r="C23" s="35"/>
      <c r="D23" s="36"/>
      <c r="E23" s="37"/>
    </row>
    <row r="24" ht="21.95" customHeight="1" spans="1:5">
      <c r="A24" s="33"/>
      <c r="B24" s="34" t="s">
        <v>40</v>
      </c>
      <c r="C24" s="35"/>
      <c r="D24" s="36"/>
      <c r="E24" s="37"/>
    </row>
    <row r="25" ht="21.95" customHeight="1" spans="1:5">
      <c r="A25" s="33"/>
      <c r="B25" s="34" t="s">
        <v>24</v>
      </c>
      <c r="C25" s="35"/>
      <c r="D25" s="36"/>
      <c r="E25" s="37"/>
    </row>
    <row r="26" ht="21.95" customHeight="1" spans="1:5">
      <c r="A26" s="33"/>
      <c r="B26" s="40" t="s">
        <v>41</v>
      </c>
      <c r="C26" s="41"/>
      <c r="D26" s="42"/>
      <c r="E26" s="43"/>
    </row>
    <row r="27" ht="21.95" customHeight="1" spans="1:5">
      <c r="A27" s="44"/>
      <c r="B27" s="45" t="s">
        <v>26</v>
      </c>
      <c r="C27" s="46">
        <f>SUM(C17:C26)-C19</f>
        <v>0</v>
      </c>
      <c r="D27" s="47" t="s">
        <v>26</v>
      </c>
      <c r="E27" s="48">
        <f>SUM(E17:E26)</f>
        <v>0</v>
      </c>
    </row>
    <row r="28" ht="21.95" customHeight="1"/>
    <row r="29" ht="21.95" customHeight="1"/>
  </sheetData>
  <mergeCells count="4">
    <mergeCell ref="B3:C3"/>
    <mergeCell ref="D3:E3"/>
    <mergeCell ref="A4:A16"/>
    <mergeCell ref="A17:A27"/>
  </mergeCells>
  <pageMargins left="0.590277777777778" right="0.448611111111111" top="0.747916666666667" bottom="0.747916666666667" header="0.314583333333333" footer="0.314583333333333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zoomScale="120" zoomScaleNormal="120" workbookViewId="0">
      <selection activeCell="C12" sqref="C12"/>
    </sheetView>
  </sheetViews>
  <sheetFormatPr defaultColWidth="9" defaultRowHeight="15"/>
  <cols>
    <col min="1" max="1" width="7.66666666666667" style="1" customWidth="1"/>
    <col min="2" max="2" width="32.25" style="1" customWidth="1"/>
    <col min="3" max="3" width="13.375" style="2" customWidth="1"/>
    <col min="4" max="4" width="31.625" style="1" customWidth="1"/>
    <col min="5" max="5" width="14.75" style="2" customWidth="1"/>
    <col min="6" max="6" width="9" style="1"/>
    <col min="7" max="7" width="9" style="3"/>
    <col min="8" max="8" width="11.5" style="4" customWidth="1"/>
    <col min="9" max="9" width="11.625" style="3" customWidth="1"/>
    <col min="10" max="12" width="9" style="3"/>
    <col min="13" max="16384" width="9" style="1"/>
  </cols>
  <sheetData>
    <row r="1" ht="37" customHeight="1" spans="1:1">
      <c r="A1" s="5" t="s">
        <v>0</v>
      </c>
    </row>
    <row r="2" ht="19.5" customHeight="1" spans="2:10">
      <c r="B2" s="1" t="s">
        <v>1</v>
      </c>
      <c r="E2" s="6" t="s">
        <v>2</v>
      </c>
      <c r="G2" s="7" t="s">
        <v>42</v>
      </c>
      <c r="H2" s="8"/>
      <c r="I2" s="7"/>
      <c r="J2" s="7"/>
    </row>
    <row r="3" ht="34.5" customHeight="1" spans="1:10">
      <c r="A3" s="9"/>
      <c r="B3" s="10" t="s">
        <v>3</v>
      </c>
      <c r="C3" s="10"/>
      <c r="D3" s="11" t="s">
        <v>4</v>
      </c>
      <c r="E3" s="12"/>
      <c r="G3" s="7" t="s">
        <v>43</v>
      </c>
      <c r="H3" s="8"/>
      <c r="I3" s="49">
        <v>240000</v>
      </c>
      <c r="J3" s="7" t="s">
        <v>44</v>
      </c>
    </row>
    <row r="4" ht="21.95" customHeight="1" spans="1:10">
      <c r="A4" s="13" t="s">
        <v>5</v>
      </c>
      <c r="B4" s="14" t="s">
        <v>6</v>
      </c>
      <c r="C4" s="15">
        <f>SUM(C5:C7)</f>
        <v>1750</v>
      </c>
      <c r="D4" s="16" t="s">
        <v>7</v>
      </c>
      <c r="E4" s="17">
        <v>25000</v>
      </c>
      <c r="G4" s="7" t="s">
        <v>45</v>
      </c>
      <c r="H4" s="8"/>
      <c r="I4" s="50">
        <f>(I3-I9)/I9</f>
        <v>0.0666666666666667</v>
      </c>
      <c r="J4" s="7"/>
    </row>
    <row r="5" ht="21.95" customHeight="1" spans="1:10">
      <c r="A5" s="13"/>
      <c r="B5" s="18" t="s">
        <v>8</v>
      </c>
      <c r="C5" s="19">
        <f>I10*0.35</f>
        <v>1750</v>
      </c>
      <c r="D5" s="20" t="s">
        <v>9</v>
      </c>
      <c r="E5" s="21">
        <f>I5</f>
        <v>10000</v>
      </c>
      <c r="G5" s="7" t="s">
        <v>46</v>
      </c>
      <c r="H5" s="8"/>
      <c r="I5" s="49">
        <v>10000</v>
      </c>
      <c r="J5" s="7" t="s">
        <v>44</v>
      </c>
    </row>
    <row r="6" ht="21.95" customHeight="1" spans="1:10">
      <c r="A6" s="13"/>
      <c r="B6" s="18" t="s">
        <v>10</v>
      </c>
      <c r="C6" s="19">
        <v>0</v>
      </c>
      <c r="D6" s="20" t="s">
        <v>11</v>
      </c>
      <c r="E6" s="21">
        <v>5000</v>
      </c>
      <c r="F6" s="1"/>
      <c r="G6" s="7" t="s">
        <v>47</v>
      </c>
      <c r="H6" s="8"/>
      <c r="I6" s="50">
        <f>I5/I3</f>
        <v>0.0416666666666667</v>
      </c>
      <c r="J6" s="7"/>
    </row>
    <row r="7" ht="21.95" customHeight="1" spans="1:5">
      <c r="A7" s="13"/>
      <c r="B7" s="18" t="s">
        <v>12</v>
      </c>
      <c r="C7" s="19">
        <v>0</v>
      </c>
      <c r="D7" s="20" t="s">
        <v>13</v>
      </c>
      <c r="E7" s="21">
        <v>525</v>
      </c>
    </row>
    <row r="8" ht="21.95" customHeight="1" spans="1:7">
      <c r="A8" s="13"/>
      <c r="B8" s="18" t="s">
        <v>14</v>
      </c>
      <c r="C8" s="19">
        <f>I10*0.35*0.5</f>
        <v>875</v>
      </c>
      <c r="D8" s="20" t="s">
        <v>15</v>
      </c>
      <c r="E8" s="21">
        <v>0</v>
      </c>
      <c r="G8" s="3" t="s">
        <v>48</v>
      </c>
    </row>
    <row r="9" ht="21.95" customHeight="1" spans="1:10">
      <c r="A9" s="13"/>
      <c r="B9" s="18" t="s">
        <v>16</v>
      </c>
      <c r="C9" s="19">
        <v>12000</v>
      </c>
      <c r="D9" s="20" t="s">
        <v>17</v>
      </c>
      <c r="E9" s="21">
        <v>0</v>
      </c>
      <c r="F9" s="1"/>
      <c r="G9" s="3" t="s">
        <v>49</v>
      </c>
      <c r="I9" s="51">
        <v>225000</v>
      </c>
      <c r="J9" s="3" t="s">
        <v>44</v>
      </c>
    </row>
    <row r="10" ht="21.95" customHeight="1" spans="1:10">
      <c r="A10" s="13"/>
      <c r="B10" s="18" t="s">
        <v>18</v>
      </c>
      <c r="C10" s="19">
        <v>0</v>
      </c>
      <c r="D10" s="20" t="s">
        <v>19</v>
      </c>
      <c r="E10" s="21">
        <v>0</v>
      </c>
      <c r="G10" s="3" t="s">
        <v>50</v>
      </c>
      <c r="H10" s="22">
        <f>I10/I9</f>
        <v>0.0222222222222222</v>
      </c>
      <c r="I10" s="51">
        <v>5000</v>
      </c>
      <c r="J10" s="3" t="s">
        <v>44</v>
      </c>
    </row>
    <row r="11" ht="21.95" customHeight="1" spans="1:10">
      <c r="A11" s="13"/>
      <c r="B11" s="18" t="s">
        <v>20</v>
      </c>
      <c r="C11" s="19">
        <f>SUM(C12:C13)</f>
        <v>8000</v>
      </c>
      <c r="D11" s="20" t="s">
        <v>21</v>
      </c>
      <c r="E11" s="21">
        <v>8000</v>
      </c>
      <c r="G11" s="3" t="s">
        <v>51</v>
      </c>
      <c r="I11" s="51">
        <v>10000</v>
      </c>
      <c r="J11" s="3" t="s">
        <v>44</v>
      </c>
    </row>
    <row r="12" ht="21.95" customHeight="1" spans="1:10">
      <c r="A12" s="13"/>
      <c r="B12" s="18" t="s">
        <v>22</v>
      </c>
      <c r="C12" s="19">
        <v>8000</v>
      </c>
      <c r="D12" s="20"/>
      <c r="E12" s="21"/>
      <c r="G12" s="3" t="s">
        <v>52</v>
      </c>
      <c r="I12" s="51">
        <v>7000</v>
      </c>
      <c r="J12" s="3" t="s">
        <v>44</v>
      </c>
    </row>
    <row r="13" ht="21.95" customHeight="1" spans="1:10">
      <c r="A13" s="13"/>
      <c r="B13" s="18" t="s">
        <v>23</v>
      </c>
      <c r="C13" s="19">
        <v>0</v>
      </c>
      <c r="D13" s="20"/>
      <c r="E13" s="21"/>
      <c r="G13" s="3" t="s">
        <v>53</v>
      </c>
      <c r="I13" s="51">
        <v>12000</v>
      </c>
      <c r="J13" s="3" t="s">
        <v>44</v>
      </c>
    </row>
    <row r="14" ht="21.95" customHeight="1" spans="1:9">
      <c r="A14" s="13"/>
      <c r="B14" s="18" t="s">
        <v>24</v>
      </c>
      <c r="C14" s="19">
        <v>0</v>
      </c>
      <c r="D14" s="20"/>
      <c r="E14" s="21"/>
      <c r="I14" s="4"/>
    </row>
    <row r="15" ht="21.95" customHeight="1" spans="1:10">
      <c r="A15" s="13"/>
      <c r="B15" s="23" t="s">
        <v>25</v>
      </c>
      <c r="C15" s="15">
        <f>E16-C4-C8-C9-C10-C11-C14</f>
        <v>25900</v>
      </c>
      <c r="D15" s="16"/>
      <c r="E15" s="17"/>
      <c r="G15" s="3" t="s">
        <v>54</v>
      </c>
      <c r="I15" s="52"/>
      <c r="J15" s="53"/>
    </row>
    <row r="16" ht="21.95" customHeight="1" spans="1:10">
      <c r="A16" s="13"/>
      <c r="B16" s="24" t="s">
        <v>26</v>
      </c>
      <c r="C16" s="25">
        <f>SUM(C4:C15)-C4-C11</f>
        <v>48525</v>
      </c>
      <c r="D16" s="26" t="s">
        <v>26</v>
      </c>
      <c r="E16" s="27">
        <f>SUM(E4:E15)</f>
        <v>48525</v>
      </c>
      <c r="G16" s="3" t="s">
        <v>34</v>
      </c>
      <c r="I16" s="51">
        <v>12000</v>
      </c>
      <c r="J16" s="3" t="s">
        <v>44</v>
      </c>
    </row>
    <row r="17" ht="21.95" customHeight="1" spans="1:10">
      <c r="A17" s="28" t="s">
        <v>27</v>
      </c>
      <c r="B17" s="29" t="s">
        <v>28</v>
      </c>
      <c r="C17" s="30">
        <v>667</v>
      </c>
      <c r="D17" s="31" t="s">
        <v>29</v>
      </c>
      <c r="E17" s="32">
        <f>C15</f>
        <v>25900</v>
      </c>
      <c r="G17" s="3" t="s">
        <v>36</v>
      </c>
      <c r="I17" s="51">
        <v>8000</v>
      </c>
      <c r="J17" s="3" t="s">
        <v>44</v>
      </c>
    </row>
    <row r="18" ht="21.95" customHeight="1" spans="1:10">
      <c r="A18" s="33"/>
      <c r="B18" s="34" t="s">
        <v>30</v>
      </c>
      <c r="C18" s="35">
        <v>800</v>
      </c>
      <c r="D18" s="36" t="s">
        <v>31</v>
      </c>
      <c r="E18" s="37">
        <v>467</v>
      </c>
      <c r="G18" s="3" t="s">
        <v>38</v>
      </c>
      <c r="I18" s="51">
        <v>10000</v>
      </c>
      <c r="J18" s="3" t="s">
        <v>44</v>
      </c>
    </row>
    <row r="19" ht="21.95" customHeight="1" spans="1:5">
      <c r="A19" s="33"/>
      <c r="B19" s="34" t="s">
        <v>32</v>
      </c>
      <c r="C19" s="35">
        <f>SUM(C20:C22)</f>
        <v>2010</v>
      </c>
      <c r="D19" s="36" t="s">
        <v>33</v>
      </c>
      <c r="E19" s="37">
        <v>467</v>
      </c>
    </row>
    <row r="20" ht="21.95" customHeight="1" spans="1:10">
      <c r="A20" s="33"/>
      <c r="B20" s="34" t="s">
        <v>34</v>
      </c>
      <c r="C20" s="35">
        <v>800</v>
      </c>
      <c r="D20" s="36" t="s">
        <v>35</v>
      </c>
      <c r="E20" s="37">
        <v>467</v>
      </c>
      <c r="G20" s="3" t="s">
        <v>55</v>
      </c>
      <c r="I20" s="51">
        <v>7000</v>
      </c>
      <c r="J20" s="3" t="s">
        <v>44</v>
      </c>
    </row>
    <row r="21" ht="21.95" customHeight="1" spans="1:10">
      <c r="A21" s="33"/>
      <c r="B21" s="34" t="s">
        <v>36</v>
      </c>
      <c r="C21" s="35">
        <v>533</v>
      </c>
      <c r="D21" s="36" t="s">
        <v>37</v>
      </c>
      <c r="E21" s="37">
        <v>2000</v>
      </c>
      <c r="G21" s="3" t="s">
        <v>56</v>
      </c>
      <c r="I21" s="51">
        <v>7000</v>
      </c>
      <c r="J21" s="3" t="s">
        <v>44</v>
      </c>
    </row>
    <row r="22" ht="21.95" customHeight="1" spans="1:12">
      <c r="A22" s="33"/>
      <c r="B22" s="34" t="s">
        <v>38</v>
      </c>
      <c r="C22" s="35">
        <v>677</v>
      </c>
      <c r="D22" s="36"/>
      <c r="E22" s="37"/>
      <c r="K22" s="38"/>
      <c r="L22" s="38"/>
    </row>
    <row r="23" ht="21.95" customHeight="1" spans="1:12">
      <c r="A23" s="33"/>
      <c r="B23" s="34" t="s">
        <v>39</v>
      </c>
      <c r="C23" s="35">
        <v>600</v>
      </c>
      <c r="D23" s="36"/>
      <c r="E23" s="37"/>
      <c r="G23" s="38" t="s">
        <v>57</v>
      </c>
      <c r="H23" s="39"/>
      <c r="I23" s="38"/>
      <c r="J23" s="38"/>
      <c r="K23" s="38"/>
      <c r="L23" s="38"/>
    </row>
    <row r="24" ht="21.95" customHeight="1" spans="1:12">
      <c r="A24" s="33"/>
      <c r="B24" s="34" t="s">
        <v>40</v>
      </c>
      <c r="C24" s="35">
        <v>0</v>
      </c>
      <c r="D24" s="36"/>
      <c r="E24" s="37"/>
      <c r="G24" s="38" t="s">
        <v>58</v>
      </c>
      <c r="H24" s="39"/>
      <c r="I24" s="54">
        <v>7000</v>
      </c>
      <c r="J24" s="38" t="s">
        <v>44</v>
      </c>
      <c r="L24" s="38"/>
    </row>
    <row r="25" ht="21.95" customHeight="1" spans="1:12">
      <c r="A25" s="33"/>
      <c r="B25" s="34" t="s">
        <v>24</v>
      </c>
      <c r="C25" s="35">
        <v>0</v>
      </c>
      <c r="D25" s="36"/>
      <c r="E25" s="37"/>
      <c r="G25" s="38" t="s">
        <v>59</v>
      </c>
      <c r="H25" s="39"/>
      <c r="I25" s="38">
        <f>I9/I24</f>
        <v>32.1428571428571</v>
      </c>
      <c r="J25" s="38" t="s">
        <v>44</v>
      </c>
      <c r="K25" s="38" t="s">
        <v>60</v>
      </c>
      <c r="L25" s="38"/>
    </row>
    <row r="26" ht="21.95" customHeight="1" spans="1:12">
      <c r="A26" s="33"/>
      <c r="B26" s="40" t="s">
        <v>41</v>
      </c>
      <c r="C26" s="41">
        <f>E27-C17-C18-C19-C23-C24-C25</f>
        <v>25224</v>
      </c>
      <c r="D26" s="42"/>
      <c r="E26" s="43"/>
      <c r="G26" s="38" t="s">
        <v>61</v>
      </c>
      <c r="H26" s="39"/>
      <c r="I26" s="39">
        <f>I3/I25</f>
        <v>7466.66666666667</v>
      </c>
      <c r="J26" s="38" t="s">
        <v>44</v>
      </c>
      <c r="K26" s="38" t="s">
        <v>62</v>
      </c>
      <c r="L26" s="38"/>
    </row>
    <row r="27" ht="21.95" customHeight="1" spans="1:10">
      <c r="A27" s="44"/>
      <c r="B27" s="45" t="s">
        <v>26</v>
      </c>
      <c r="C27" s="46">
        <f>SUM(C17:C26)-C19</f>
        <v>29301</v>
      </c>
      <c r="D27" s="47" t="s">
        <v>26</v>
      </c>
      <c r="E27" s="48">
        <f>SUM(E17:E26)</f>
        <v>29301</v>
      </c>
      <c r="G27" s="38" t="s">
        <v>63</v>
      </c>
      <c r="H27" s="39"/>
      <c r="I27" s="39">
        <f>I26-I24</f>
        <v>466.666666666666</v>
      </c>
      <c r="J27" s="38" t="s">
        <v>44</v>
      </c>
    </row>
    <row r="28" ht="21.95" customHeight="1"/>
    <row r="29" ht="21.95" customHeight="1"/>
  </sheetData>
  <mergeCells count="4">
    <mergeCell ref="B3:C3"/>
    <mergeCell ref="D3:E3"/>
    <mergeCell ref="A4:A16"/>
    <mergeCell ref="A17:A27"/>
  </mergeCells>
  <pageMargins left="0.590277777777778" right="0.448611111111111" top="0.747916666666667" bottom="0.747916666666667" header="0.314583333333333" footer="0.314583333333333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資金運用計画表簡単シート (フォーム)</vt:lpstr>
      <vt:lpstr>資金運用計画表簡単シート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Yamada-Kaikei</dc:creator>
  <cp:lastModifiedBy>KOZAKI</cp:lastModifiedBy>
  <dcterms:created xsi:type="dcterms:W3CDTF">2021-03-22T00:40:00Z</dcterms:created>
  <cp:lastPrinted>2021-03-22T01:07:00Z</cp:lastPrinted>
  <dcterms:modified xsi:type="dcterms:W3CDTF">2021-03-22T08:36:57Z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